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PTO 2025\PRESUPUESTO 2025 Y ANEXOS\Daniela ♥\"/>
    </mc:Choice>
  </mc:AlternateContent>
  <xr:revisionPtr revIDLastSave="0" documentId="13_ncr:1_{96C45FFC-9865-4B2F-BF1B-8B4B2D7A94A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2" i="1" l="1"/>
  <c r="C119" i="1"/>
  <c r="C128" i="1"/>
  <c r="C121" i="1"/>
  <c r="C70" i="1"/>
  <c r="C48" i="1" l="1"/>
  <c r="C24" i="1" s="1"/>
  <c r="C105" i="1" l="1"/>
  <c r="C120" i="1" s="1"/>
  <c r="C50" i="1"/>
  <c r="C23" i="1" s="1"/>
  <c r="C110" i="1" l="1"/>
  <c r="C134" i="1" l="1"/>
  <c r="C133" i="1"/>
  <c r="C132" i="1"/>
  <c r="C131" i="1"/>
  <c r="C130" i="1"/>
  <c r="C129" i="1"/>
  <c r="C127" i="1"/>
  <c r="C126" i="1"/>
  <c r="C125" i="1"/>
  <c r="C124" i="1" l="1"/>
  <c r="C123" i="1"/>
  <c r="C94" i="1"/>
  <c r="C18" i="1" l="1"/>
  <c r="C4" i="1" s="1"/>
  <c r="C10" i="1" l="1"/>
  <c r="C99" i="1"/>
  <c r="C86" i="1"/>
  <c r="C118" i="1" s="1"/>
  <c r="C135" i="1" s="1"/>
  <c r="C79" i="1"/>
  <c r="C62" i="1"/>
  <c r="C81" i="1" l="1"/>
  <c r="C87" i="1" s="1"/>
  <c r="C6" i="1"/>
  <c r="C100" i="1"/>
  <c r="C112" i="1" s="1"/>
  <c r="C5" i="1" l="1"/>
  <c r="C9" i="1"/>
  <c r="C11" i="1" s="1"/>
  <c r="C7" i="1" l="1"/>
  <c r="C12" i="1" s="1"/>
</calcChain>
</file>

<file path=xl/sharedStrings.xml><?xml version="1.0" encoding="utf-8"?>
<sst xmlns="http://schemas.openxmlformats.org/spreadsheetml/2006/main" count="135" uniqueCount="105">
  <si>
    <t>CONCEPTO</t>
  </si>
  <si>
    <t>MONTO</t>
  </si>
  <si>
    <t>Financiamiento Estatal</t>
  </si>
  <si>
    <t>Ramo 33 Aportaciones Federales para Entidades Federativas y Municipios</t>
  </si>
  <si>
    <t>Ramo 11 Educación</t>
  </si>
  <si>
    <t>Financiamiento Federal</t>
  </si>
  <si>
    <t>TOTAL</t>
  </si>
  <si>
    <t>INSTITUCIÓN EDUCATIVA</t>
  </si>
  <si>
    <t>Escuela Normal Superior</t>
  </si>
  <si>
    <t>Escuela Superior de Cultura Física</t>
  </si>
  <si>
    <t>INSTITUCIÓN EDUCATIVA Y/O PROGRAMA</t>
  </si>
  <si>
    <t>EDUCACIÓN BÁSICA</t>
  </si>
  <si>
    <t>Subsidios a Escuelas</t>
  </si>
  <si>
    <t>Esc. Sec. José Ma. Morelos y Pavón</t>
  </si>
  <si>
    <t>Esc. Sec. Alejandro Meza León</t>
  </si>
  <si>
    <t>Esc. Sec. Gral. Primero de Mayo</t>
  </si>
  <si>
    <t>Esc. Sec. Melchor Ocampo</t>
  </si>
  <si>
    <t>Esc. Sec. Marcelo Rubio Ruiz</t>
  </si>
  <si>
    <t>Esc. Sec. Alfredo Green González</t>
  </si>
  <si>
    <t>Esc. Sec. Francisco Estrada Lucero</t>
  </si>
  <si>
    <t>Esc. Sec. Gral. Agustín Olachea A.</t>
  </si>
  <si>
    <t>Esc. Sec. José María Garma Glez.</t>
  </si>
  <si>
    <t>Esc. Sec. Educadores de Baja California</t>
  </si>
  <si>
    <t>Esc. Prim. Enrique C. Rebsamen</t>
  </si>
  <si>
    <t>Apoyo Vía Estado (Compensados)</t>
  </si>
  <si>
    <t>Coordinación de Centros de Educación Extraescolar</t>
  </si>
  <si>
    <t>Instituto Estatal de Educación para Adultos</t>
  </si>
  <si>
    <t>Ciudad de los Niños y Niñas de La Paz</t>
  </si>
  <si>
    <t>Inspección Educación Básica</t>
  </si>
  <si>
    <t>Programa Nacional de Lectura</t>
  </si>
  <si>
    <t>Albergue de la Casa del Estudiante Sudcaliforniano de Todos Santos</t>
  </si>
  <si>
    <t>Casa del Estudiante de La Paz</t>
  </si>
  <si>
    <t>Albergues</t>
  </si>
  <si>
    <t>Dirección de Educación Física</t>
  </si>
  <si>
    <t>Acciones Compensatorias</t>
  </si>
  <si>
    <t>Útiles Escolares</t>
  </si>
  <si>
    <t>Libros de Texto</t>
  </si>
  <si>
    <t>Uniformes Escolares</t>
  </si>
  <si>
    <t>Programa Nacional de Inglés</t>
  </si>
  <si>
    <t>Apoyo para Transportación, Media Superior</t>
  </si>
  <si>
    <t>Becas Estudiantes con Discapacidad</t>
  </si>
  <si>
    <t>Homenaje a Maestros</t>
  </si>
  <si>
    <t>Apoyos Diversos al Sindicato Nacional de los Trabajadores de la Educación</t>
  </si>
  <si>
    <t>Ver Bien para Aprender Mejor</t>
  </si>
  <si>
    <t>Juegos Deportivos</t>
  </si>
  <si>
    <t>Subsidio SEP (Recuperación de Derechos)</t>
  </si>
  <si>
    <t>ORGANISMOS PÚBLICOS DESCENTRALIZADOS E INSTITUCIONES DE ENSEÑANZA MEDIA SUPERIOR</t>
  </si>
  <si>
    <t>Colegio de Estudios Científicos y Tecnológicos (CECYTE) Santiago</t>
  </si>
  <si>
    <t>Colegio de Estudios Científicos y Tecnológicos (CECYTE) Todos Santos</t>
  </si>
  <si>
    <t>Colegio de Estudios Científicos y Tecnológicos (CECYTE) La Paz</t>
  </si>
  <si>
    <t>Colegio de Bachilleres del Estado de Baja California Sur</t>
  </si>
  <si>
    <t>Escuela Preparatoria José María Morelos y Pavón</t>
  </si>
  <si>
    <t>CONALEP Estado de B.C.S. -La Paz</t>
  </si>
  <si>
    <t>CONALEP Estado de B.C.S. -San José del Cabo</t>
  </si>
  <si>
    <t>ORGANISMOS PÚBLICOS DESCENTRALIZADOS E INSTITUCIONES DE EDUCACIÓN SUPERIOR</t>
  </si>
  <si>
    <t>Universidad Autónoma de Baja California Sur</t>
  </si>
  <si>
    <t>Universidad Tecnológica de La Paz</t>
  </si>
  <si>
    <t>Instituto Tecnológico  de Estudios Superiores de Los Cabos</t>
  </si>
  <si>
    <t>Instituto Tecnológico Superior de Cd. Constitución</t>
  </si>
  <si>
    <t>Instituto Tecnológico Superior de Mulegé</t>
  </si>
  <si>
    <t>Instituto Tecnológico de La Paz</t>
  </si>
  <si>
    <t>OTROS ORGANISMOS PÚBLICOS DESCENTRALIZADOS</t>
  </si>
  <si>
    <t>Consejo Nacional de Fomento Educativo (CONAFE)</t>
  </si>
  <si>
    <t>Telebachillerato Comunitario</t>
  </si>
  <si>
    <t>FINANCIAMIENTO ESTATAL</t>
  </si>
  <si>
    <t>Secretaría de Educación Pública</t>
  </si>
  <si>
    <t>FONE SEP</t>
  </si>
  <si>
    <t>FAETA Educación</t>
  </si>
  <si>
    <t>CONALEP Estado de Baja California Sur</t>
  </si>
  <si>
    <t>FAETA Adultos</t>
  </si>
  <si>
    <t>FAETA</t>
  </si>
  <si>
    <t>Colegio de Bachilleres (COBACH)*</t>
  </si>
  <si>
    <t>Colegio de Estudios Científicos y Tecnológicos (CECYTE)*</t>
  </si>
  <si>
    <t>Universidad Autónoma de Baja California Sur*</t>
  </si>
  <si>
    <t>Secretaría de Educación Pública*</t>
  </si>
  <si>
    <t>Ramo 11 Educación Pública</t>
  </si>
  <si>
    <t>TOTAL FEDERAL</t>
  </si>
  <si>
    <t>Servicios Personales</t>
  </si>
  <si>
    <t>Gasto de Operación</t>
  </si>
  <si>
    <t>Colegio de Bachilleres (COBACH)</t>
  </si>
  <si>
    <t>Colegio de Estudios Científicos y Tecnológicos (CECYTE)</t>
  </si>
  <si>
    <t>II.- Capítulo 4000 Transferencias, Asignaciones, Subsidios y Otras Ayudas:</t>
  </si>
  <si>
    <t xml:space="preserve">Capítulo 1000 </t>
  </si>
  <si>
    <t xml:space="preserve">Capítulo 4000 </t>
  </si>
  <si>
    <t>Capítulo 8000</t>
  </si>
  <si>
    <t>Transferencias, Asignaciones, Subsidios y Otras Ayudas</t>
  </si>
  <si>
    <t>Participaciones y Aportaciones</t>
  </si>
  <si>
    <t>I.- Capítulo 1000 Servicios Personales:</t>
  </si>
  <si>
    <t>III.- Participaciones y Aportaciones:</t>
  </si>
  <si>
    <t>IV.- Participaciones y Aportaciones:</t>
  </si>
  <si>
    <t>V.- Clasificación por Institución:</t>
  </si>
  <si>
    <t>Participaciones y Aportaciones:</t>
  </si>
  <si>
    <t xml:space="preserve">  Capítulo 8000 </t>
  </si>
  <si>
    <t>FONE</t>
  </si>
  <si>
    <r>
      <t>*</t>
    </r>
    <r>
      <rPr>
        <sz val="10"/>
        <color theme="1"/>
        <rFont val="Arial"/>
        <family val="2"/>
      </rPr>
      <t>Las Instituciones educativas deberán realizar los ajustes pertinentes según los Convenios que se suscriban con la Federación.</t>
    </r>
  </si>
  <si>
    <t>Aportación Estatal a Pogramas y Recup. de Derechos</t>
  </si>
  <si>
    <t xml:space="preserve">INSTITUCION EDUCATIVA </t>
  </si>
  <si>
    <t>Nómina Educación</t>
  </si>
  <si>
    <t>Convenio de pago y reconocimiento de adeudo con Issste</t>
  </si>
  <si>
    <t>ANEXO I-15  SECTOR EDUCATIVO</t>
  </si>
  <si>
    <t>Insumos y Alimentacion de Albergues y casa del estudiante</t>
  </si>
  <si>
    <t>Escuela Normal Superior del Estado de Baja California Sur</t>
  </si>
  <si>
    <t>Universidad Tecnológica de La Paz*</t>
  </si>
  <si>
    <t>Nómina Edcucación Convenio U080*</t>
  </si>
  <si>
    <t>Instituto Estatal de Educación para Adultos*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</si>
</sst>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3" fontId="2" fillId="0" borderId="0" xfId="0" applyNumberFormat="1" applyFont="1"/>
    <xf numFmtId="0" fontId="4" fillId="0" borderId="0" xfId="0" applyFont="1"/>
    <xf numFmtId="3" fontId="5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justify" vertical="center"/>
    </xf>
    <xf numFmtId="0" fontId="2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41" fontId="6" fillId="0" borderId="0" xfId="0" applyNumberFormat="1" applyFont="1"/>
    <xf numFmtId="43" fontId="2" fillId="0" borderId="0" xfId="0" applyNumberFormat="1" applyFont="1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2"/>
    </xf>
    <xf numFmtId="0" fontId="3" fillId="0" borderId="0" xfId="0" applyFont="1" applyAlignment="1">
      <alignment horizontal="justify" vertical="justify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35"/>
  <sheetViews>
    <sheetView tabSelected="1" topLeftCell="A121" zoomScaleNormal="100" workbookViewId="0">
      <selection activeCell="A136" sqref="A136:XFD190"/>
    </sheetView>
  </sheetViews>
  <sheetFormatPr baseColWidth="10" defaultColWidth="11.44140625" defaultRowHeight="13.2" x14ac:dyDescent="0.25"/>
  <cols>
    <col min="1" max="1" width="14.33203125" style="1" customWidth="1"/>
    <col min="2" max="2" width="51" style="1" customWidth="1"/>
    <col min="3" max="3" width="14.6640625" style="8" customWidth="1"/>
    <col min="4" max="4" width="13.88671875" style="1" bestFit="1" customWidth="1"/>
    <col min="5" max="5" width="11.44140625" style="1"/>
    <col min="6" max="6" width="12.33203125" style="1" bestFit="1" customWidth="1"/>
    <col min="7" max="8" width="11.44140625" style="1"/>
    <col min="9" max="9" width="11.44140625" style="1" customWidth="1"/>
    <col min="10" max="16384" width="11.44140625" style="1"/>
  </cols>
  <sheetData>
    <row r="1" spans="1:6" ht="13.8" x14ac:dyDescent="0.25">
      <c r="A1" s="28" t="s">
        <v>99</v>
      </c>
      <c r="B1" s="28"/>
      <c r="C1" s="28"/>
    </row>
    <row r="2" spans="1:6" x14ac:dyDescent="0.25">
      <c r="A2" s="2"/>
    </row>
    <row r="3" spans="1:6" ht="24" customHeight="1" x14ac:dyDescent="0.25">
      <c r="A3" s="26" t="s">
        <v>0</v>
      </c>
      <c r="B3" s="26"/>
      <c r="C3" s="12" t="s">
        <v>1</v>
      </c>
    </row>
    <row r="4" spans="1:6" x14ac:dyDescent="0.25">
      <c r="A4" s="13" t="s">
        <v>82</v>
      </c>
      <c r="B4" s="14" t="s">
        <v>77</v>
      </c>
      <c r="C4" s="15">
        <f>+C18</f>
        <v>11878961</v>
      </c>
      <c r="F4" s="23"/>
    </row>
    <row r="5" spans="1:6" x14ac:dyDescent="0.25">
      <c r="A5" s="13" t="s">
        <v>83</v>
      </c>
      <c r="B5" s="11" t="s">
        <v>85</v>
      </c>
      <c r="C5" s="15">
        <f>+C81</f>
        <v>2067601917</v>
      </c>
      <c r="D5" s="7"/>
    </row>
    <row r="6" spans="1:6" ht="12.75" customHeight="1" x14ac:dyDescent="0.25">
      <c r="A6" s="13" t="s">
        <v>84</v>
      </c>
      <c r="B6" s="14" t="s">
        <v>86</v>
      </c>
      <c r="C6" s="15">
        <f>+C86</f>
        <v>20792750</v>
      </c>
    </row>
    <row r="7" spans="1:6" ht="13.2" customHeight="1" x14ac:dyDescent="0.25">
      <c r="A7" s="26" t="s">
        <v>2</v>
      </c>
      <c r="B7" s="26"/>
      <c r="C7" s="16">
        <f>SUM(C4:C6)</f>
        <v>2100273628</v>
      </c>
    </row>
    <row r="8" spans="1:6" ht="24" customHeight="1" x14ac:dyDescent="0.25">
      <c r="A8" s="14" t="s">
        <v>92</v>
      </c>
      <c r="B8" s="14" t="s">
        <v>91</v>
      </c>
      <c r="C8" s="14"/>
    </row>
    <row r="9" spans="1:6" x14ac:dyDescent="0.25">
      <c r="A9" s="25" t="s">
        <v>3</v>
      </c>
      <c r="B9" s="25"/>
      <c r="C9" s="15">
        <f>+C100</f>
        <v>6430655432</v>
      </c>
    </row>
    <row r="10" spans="1:6" x14ac:dyDescent="0.25">
      <c r="A10" s="25" t="s">
        <v>4</v>
      </c>
      <c r="B10" s="25"/>
      <c r="C10" s="15">
        <f>+C110</f>
        <v>1686104601</v>
      </c>
    </row>
    <row r="11" spans="1:6" ht="13.2" customHeight="1" x14ac:dyDescent="0.25">
      <c r="A11" s="26" t="s">
        <v>5</v>
      </c>
      <c r="B11" s="26"/>
      <c r="C11" s="16">
        <f>+C9+C10</f>
        <v>8116760033</v>
      </c>
    </row>
    <row r="12" spans="1:6" ht="13.2" customHeight="1" x14ac:dyDescent="0.25">
      <c r="A12" s="26" t="s">
        <v>6</v>
      </c>
      <c r="B12" s="26"/>
      <c r="C12" s="16">
        <f>+C7+C11</f>
        <v>10217033661</v>
      </c>
      <c r="D12" s="7"/>
    </row>
    <row r="13" spans="1:6" x14ac:dyDescent="0.25">
      <c r="A13" s="2"/>
    </row>
    <row r="14" spans="1:6" x14ac:dyDescent="0.25">
      <c r="A14" s="6" t="s">
        <v>87</v>
      </c>
    </row>
    <row r="15" spans="1:6" x14ac:dyDescent="0.25">
      <c r="A15" s="2"/>
    </row>
    <row r="16" spans="1:6" x14ac:dyDescent="0.25">
      <c r="A16" s="26" t="s">
        <v>7</v>
      </c>
      <c r="B16" s="26"/>
      <c r="C16" s="12" t="s">
        <v>1</v>
      </c>
    </row>
    <row r="17" spans="1:3" x14ac:dyDescent="0.25">
      <c r="A17" s="25" t="s">
        <v>9</v>
      </c>
      <c r="B17" s="25"/>
      <c r="C17" s="15">
        <v>11878961</v>
      </c>
    </row>
    <row r="18" spans="1:3" x14ac:dyDescent="0.25">
      <c r="A18" s="26" t="s">
        <v>6</v>
      </c>
      <c r="B18" s="26"/>
      <c r="C18" s="16">
        <f>SUM(C17:C17)</f>
        <v>11878961</v>
      </c>
    </row>
    <row r="19" spans="1:3" x14ac:dyDescent="0.25">
      <c r="A19" s="3"/>
    </row>
    <row r="20" spans="1:3" x14ac:dyDescent="0.25">
      <c r="A20" s="6" t="s">
        <v>81</v>
      </c>
      <c r="B20" s="3"/>
    </row>
    <row r="21" spans="1:3" x14ac:dyDescent="0.25">
      <c r="A21" s="3"/>
    </row>
    <row r="22" spans="1:3" x14ac:dyDescent="0.25">
      <c r="A22" s="26" t="s">
        <v>10</v>
      </c>
      <c r="B22" s="26"/>
      <c r="C22" s="12" t="s">
        <v>1</v>
      </c>
    </row>
    <row r="23" spans="1:3" ht="12.75" customHeight="1" x14ac:dyDescent="0.25">
      <c r="A23" s="26" t="s">
        <v>11</v>
      </c>
      <c r="B23" s="26"/>
      <c r="C23" s="16">
        <f>+C24+C50</f>
        <v>979449858</v>
      </c>
    </row>
    <row r="24" spans="1:3" ht="12.75" customHeight="1" x14ac:dyDescent="0.25">
      <c r="A24" s="27" t="s">
        <v>12</v>
      </c>
      <c r="B24" s="27"/>
      <c r="C24" s="16">
        <f>SUM(C25:C49)</f>
        <v>864161065</v>
      </c>
    </row>
    <row r="25" spans="1:3" x14ac:dyDescent="0.25">
      <c r="A25" s="25" t="s">
        <v>13</v>
      </c>
      <c r="B25" s="25"/>
      <c r="C25" s="15">
        <v>36000</v>
      </c>
    </row>
    <row r="26" spans="1:3" x14ac:dyDescent="0.25">
      <c r="A26" s="25" t="s">
        <v>14</v>
      </c>
      <c r="B26" s="25"/>
      <c r="C26" s="15">
        <v>15008</v>
      </c>
    </row>
    <row r="27" spans="1:3" x14ac:dyDescent="0.25">
      <c r="A27" s="25" t="s">
        <v>15</v>
      </c>
      <c r="B27" s="25"/>
      <c r="C27" s="15">
        <v>13504</v>
      </c>
    </row>
    <row r="28" spans="1:3" x14ac:dyDescent="0.25">
      <c r="A28" s="25" t="s">
        <v>16</v>
      </c>
      <c r="B28" s="25"/>
      <c r="C28" s="15">
        <v>13504</v>
      </c>
    </row>
    <row r="29" spans="1:3" x14ac:dyDescent="0.25">
      <c r="A29" s="25" t="s">
        <v>17</v>
      </c>
      <c r="B29" s="25"/>
      <c r="C29" s="15">
        <v>13504</v>
      </c>
    </row>
    <row r="30" spans="1:3" x14ac:dyDescent="0.25">
      <c r="A30" s="25" t="s">
        <v>18</v>
      </c>
      <c r="B30" s="25"/>
      <c r="C30" s="15">
        <v>12000</v>
      </c>
    </row>
    <row r="31" spans="1:3" x14ac:dyDescent="0.25">
      <c r="A31" s="25" t="s">
        <v>19</v>
      </c>
      <c r="B31" s="25"/>
      <c r="C31" s="15">
        <v>13504</v>
      </c>
    </row>
    <row r="32" spans="1:3" x14ac:dyDescent="0.25">
      <c r="A32" s="25" t="s">
        <v>20</v>
      </c>
      <c r="B32" s="25"/>
      <c r="C32" s="15">
        <v>13504</v>
      </c>
    </row>
    <row r="33" spans="1:3" x14ac:dyDescent="0.25">
      <c r="A33" s="25" t="s">
        <v>21</v>
      </c>
      <c r="B33" s="25"/>
      <c r="C33" s="15">
        <v>25504</v>
      </c>
    </row>
    <row r="34" spans="1:3" x14ac:dyDescent="0.25">
      <c r="A34" s="25" t="s">
        <v>22</v>
      </c>
      <c r="B34" s="25"/>
      <c r="C34" s="15">
        <v>13000</v>
      </c>
    </row>
    <row r="35" spans="1:3" x14ac:dyDescent="0.25">
      <c r="A35" s="25" t="s">
        <v>23</v>
      </c>
      <c r="B35" s="25"/>
      <c r="C35" s="15">
        <v>18000</v>
      </c>
    </row>
    <row r="36" spans="1:3" x14ac:dyDescent="0.25">
      <c r="A36" s="25" t="s">
        <v>24</v>
      </c>
      <c r="B36" s="25"/>
      <c r="C36" s="15">
        <v>1145496</v>
      </c>
    </row>
    <row r="37" spans="1:3" x14ac:dyDescent="0.25">
      <c r="A37" s="25" t="s">
        <v>25</v>
      </c>
      <c r="B37" s="25"/>
      <c r="C37" s="15">
        <v>13992</v>
      </c>
    </row>
    <row r="38" spans="1:3" x14ac:dyDescent="0.25">
      <c r="A38" s="25" t="s">
        <v>26</v>
      </c>
      <c r="B38" s="25"/>
      <c r="C38" s="15">
        <v>4928345</v>
      </c>
    </row>
    <row r="39" spans="1:3" x14ac:dyDescent="0.25">
      <c r="A39" s="25" t="s">
        <v>27</v>
      </c>
      <c r="B39" s="25"/>
      <c r="C39" s="15">
        <v>120000</v>
      </c>
    </row>
    <row r="40" spans="1:3" x14ac:dyDescent="0.25">
      <c r="A40" s="25" t="s">
        <v>28</v>
      </c>
      <c r="B40" s="25"/>
      <c r="C40" s="15">
        <v>228000</v>
      </c>
    </row>
    <row r="41" spans="1:3" x14ac:dyDescent="0.25">
      <c r="A41" s="25" t="s">
        <v>29</v>
      </c>
      <c r="B41" s="25"/>
      <c r="C41" s="15">
        <v>253500</v>
      </c>
    </row>
    <row r="42" spans="1:3" ht="13.2" customHeight="1" x14ac:dyDescent="0.25">
      <c r="A42" s="25" t="s">
        <v>30</v>
      </c>
      <c r="B42" s="25"/>
      <c r="C42" s="15">
        <v>366870</v>
      </c>
    </row>
    <row r="43" spans="1:3" x14ac:dyDescent="0.25">
      <c r="A43" s="25" t="s">
        <v>31</v>
      </c>
      <c r="B43" s="25"/>
      <c r="C43" s="15">
        <v>3363183</v>
      </c>
    </row>
    <row r="44" spans="1:3" x14ac:dyDescent="0.25">
      <c r="A44" s="25" t="s">
        <v>32</v>
      </c>
      <c r="B44" s="25"/>
      <c r="C44" s="15">
        <v>5000000</v>
      </c>
    </row>
    <row r="45" spans="1:3" x14ac:dyDescent="0.25">
      <c r="A45" s="25" t="s">
        <v>33</v>
      </c>
      <c r="B45" s="25"/>
      <c r="C45" s="15">
        <v>1400000</v>
      </c>
    </row>
    <row r="46" spans="1:3" x14ac:dyDescent="0.25">
      <c r="A46" s="25" t="s">
        <v>34</v>
      </c>
      <c r="B46" s="25"/>
      <c r="C46" s="15">
        <v>1000000</v>
      </c>
    </row>
    <row r="47" spans="1:3" x14ac:dyDescent="0.25">
      <c r="A47" s="25" t="s">
        <v>98</v>
      </c>
      <c r="B47" s="25"/>
      <c r="C47" s="15">
        <v>172424541</v>
      </c>
    </row>
    <row r="48" spans="1:3" x14ac:dyDescent="0.25">
      <c r="A48" s="25" t="s">
        <v>100</v>
      </c>
      <c r="B48" s="25"/>
      <c r="C48" s="15">
        <f>22800000-5000000</f>
        <v>17800000</v>
      </c>
    </row>
    <row r="49" spans="1:3" x14ac:dyDescent="0.25">
      <c r="A49" s="25" t="s">
        <v>97</v>
      </c>
      <c r="B49" s="25"/>
      <c r="C49" s="15">
        <v>655930106</v>
      </c>
    </row>
    <row r="50" spans="1:3" ht="25.5" customHeight="1" x14ac:dyDescent="0.25">
      <c r="A50" s="27" t="s">
        <v>95</v>
      </c>
      <c r="B50" s="27"/>
      <c r="C50" s="16">
        <f>SUM(C51:C61)</f>
        <v>115288793</v>
      </c>
    </row>
    <row r="51" spans="1:3" ht="15" customHeight="1" x14ac:dyDescent="0.25">
      <c r="A51" s="25" t="s">
        <v>35</v>
      </c>
      <c r="B51" s="25"/>
      <c r="C51" s="15">
        <v>29367200</v>
      </c>
    </row>
    <row r="52" spans="1:3" ht="15" customHeight="1" x14ac:dyDescent="0.25">
      <c r="A52" s="25" t="s">
        <v>36</v>
      </c>
      <c r="B52" s="25"/>
      <c r="C52" s="15">
        <v>6000000</v>
      </c>
    </row>
    <row r="53" spans="1:3" ht="15" customHeight="1" x14ac:dyDescent="0.25">
      <c r="A53" s="25" t="s">
        <v>37</v>
      </c>
      <c r="B53" s="25"/>
      <c r="C53" s="15">
        <v>44458476</v>
      </c>
    </row>
    <row r="54" spans="1:3" ht="15" customHeight="1" x14ac:dyDescent="0.25">
      <c r="A54" s="25" t="s">
        <v>38</v>
      </c>
      <c r="B54" s="25"/>
      <c r="C54" s="15">
        <v>3387114</v>
      </c>
    </row>
    <row r="55" spans="1:3" ht="15" customHeight="1" x14ac:dyDescent="0.25">
      <c r="A55" s="25" t="s">
        <v>39</v>
      </c>
      <c r="B55" s="25"/>
      <c r="C55" s="15">
        <v>11758345</v>
      </c>
    </row>
    <row r="56" spans="1:3" ht="15" customHeight="1" x14ac:dyDescent="0.25">
      <c r="A56" s="25" t="s">
        <v>40</v>
      </c>
      <c r="B56" s="25"/>
      <c r="C56" s="15">
        <v>7700000</v>
      </c>
    </row>
    <row r="57" spans="1:3" ht="15" customHeight="1" x14ac:dyDescent="0.25">
      <c r="A57" s="25" t="s">
        <v>41</v>
      </c>
      <c r="B57" s="25"/>
      <c r="C57" s="15">
        <v>3416140</v>
      </c>
    </row>
    <row r="58" spans="1:3" ht="15" customHeight="1" x14ac:dyDescent="0.25">
      <c r="A58" s="25" t="s">
        <v>42</v>
      </c>
      <c r="B58" s="25"/>
      <c r="C58" s="15">
        <v>1320300</v>
      </c>
    </row>
    <row r="59" spans="1:3" ht="15" customHeight="1" x14ac:dyDescent="0.25">
      <c r="A59" s="25" t="s">
        <v>43</v>
      </c>
      <c r="B59" s="25"/>
      <c r="C59" s="15">
        <v>550000</v>
      </c>
    </row>
    <row r="60" spans="1:3" ht="15" customHeight="1" x14ac:dyDescent="0.25">
      <c r="A60" s="25" t="s">
        <v>44</v>
      </c>
      <c r="B60" s="25"/>
      <c r="C60" s="15">
        <v>934801</v>
      </c>
    </row>
    <row r="61" spans="1:3" ht="15" customHeight="1" x14ac:dyDescent="0.25">
      <c r="A61" s="25" t="s">
        <v>45</v>
      </c>
      <c r="B61" s="25"/>
      <c r="C61" s="15">
        <v>6396417</v>
      </c>
    </row>
    <row r="62" spans="1:3" ht="42.75" customHeight="1" x14ac:dyDescent="0.25">
      <c r="A62" s="26" t="s">
        <v>46</v>
      </c>
      <c r="B62" s="26"/>
      <c r="C62" s="16">
        <f>SUM(C63:C69)</f>
        <v>711414600</v>
      </c>
    </row>
    <row r="63" spans="1:3" ht="13.5" customHeight="1" x14ac:dyDescent="0.25">
      <c r="A63" s="25" t="s">
        <v>47</v>
      </c>
      <c r="B63" s="25"/>
      <c r="C63" s="15">
        <v>68250</v>
      </c>
    </row>
    <row r="64" spans="1:3" ht="13.5" customHeight="1" x14ac:dyDescent="0.25">
      <c r="A64" s="25" t="s">
        <v>48</v>
      </c>
      <c r="B64" s="25"/>
      <c r="C64" s="15">
        <v>39000</v>
      </c>
    </row>
    <row r="65" spans="1:4" ht="13.5" customHeight="1" x14ac:dyDescent="0.25">
      <c r="A65" s="25" t="s">
        <v>49</v>
      </c>
      <c r="B65" s="25"/>
      <c r="C65" s="15">
        <v>195693722</v>
      </c>
    </row>
    <row r="66" spans="1:4" ht="13.5" customHeight="1" x14ac:dyDescent="0.25">
      <c r="A66" s="25" t="s">
        <v>50</v>
      </c>
      <c r="B66" s="25"/>
      <c r="C66" s="15">
        <v>414686670</v>
      </c>
    </row>
    <row r="67" spans="1:4" ht="13.5" customHeight="1" x14ac:dyDescent="0.25">
      <c r="A67" s="25" t="s">
        <v>51</v>
      </c>
      <c r="B67" s="25"/>
      <c r="C67" s="15">
        <v>41618101</v>
      </c>
    </row>
    <row r="68" spans="1:4" ht="13.5" customHeight="1" x14ac:dyDescent="0.25">
      <c r="A68" s="25" t="s">
        <v>52</v>
      </c>
      <c r="B68" s="25"/>
      <c r="C68" s="15">
        <v>20178519</v>
      </c>
    </row>
    <row r="69" spans="1:4" ht="13.5" customHeight="1" x14ac:dyDescent="0.25">
      <c r="A69" s="25" t="s">
        <v>53</v>
      </c>
      <c r="B69" s="25"/>
      <c r="C69" s="15">
        <v>39130338</v>
      </c>
    </row>
    <row r="70" spans="1:4" ht="38.25" customHeight="1" x14ac:dyDescent="0.25">
      <c r="A70" s="26" t="s">
        <v>54</v>
      </c>
      <c r="B70" s="26"/>
      <c r="C70" s="16">
        <f>SUM(C71:C78)</f>
        <v>376402839</v>
      </c>
      <c r="D70" s="24"/>
    </row>
    <row r="71" spans="1:4" x14ac:dyDescent="0.25">
      <c r="A71" s="25" t="s">
        <v>55</v>
      </c>
      <c r="B71" s="25"/>
      <c r="C71" s="15">
        <v>195202032</v>
      </c>
      <c r="D71" s="24"/>
    </row>
    <row r="72" spans="1:4" x14ac:dyDescent="0.25">
      <c r="A72" s="25" t="s">
        <v>56</v>
      </c>
      <c r="B72" s="25"/>
      <c r="C72" s="15">
        <v>14971039</v>
      </c>
      <c r="D72" s="24"/>
    </row>
    <row r="73" spans="1:4" x14ac:dyDescent="0.25">
      <c r="A73" s="25" t="s">
        <v>57</v>
      </c>
      <c r="B73" s="25"/>
      <c r="C73" s="15">
        <v>44794985</v>
      </c>
      <c r="D73" s="24"/>
    </row>
    <row r="74" spans="1:4" x14ac:dyDescent="0.25">
      <c r="A74" s="25" t="s">
        <v>58</v>
      </c>
      <c r="B74" s="25"/>
      <c r="C74" s="15">
        <v>40049676</v>
      </c>
      <c r="D74" s="24"/>
    </row>
    <row r="75" spans="1:4" x14ac:dyDescent="0.25">
      <c r="A75" s="25" t="s">
        <v>59</v>
      </c>
      <c r="B75" s="25"/>
      <c r="C75" s="15">
        <v>28370958</v>
      </c>
      <c r="D75" s="24"/>
    </row>
    <row r="76" spans="1:4" x14ac:dyDescent="0.25">
      <c r="A76" s="25" t="s">
        <v>60</v>
      </c>
      <c r="B76" s="25"/>
      <c r="C76" s="15">
        <v>1706556</v>
      </c>
      <c r="D76" s="24"/>
    </row>
    <row r="77" spans="1:4" ht="13.2" customHeight="1" x14ac:dyDescent="0.25">
      <c r="A77" s="25" t="s">
        <v>8</v>
      </c>
      <c r="B77" s="25"/>
      <c r="C77" s="15">
        <v>46159133</v>
      </c>
      <c r="D77" s="24"/>
    </row>
    <row r="78" spans="1:4" x14ac:dyDescent="0.25">
      <c r="A78" s="25" t="s">
        <v>9</v>
      </c>
      <c r="B78" s="25"/>
      <c r="C78" s="15">
        <v>5148460</v>
      </c>
    </row>
    <row r="79" spans="1:4" ht="30" customHeight="1" x14ac:dyDescent="0.25">
      <c r="A79" s="26" t="s">
        <v>61</v>
      </c>
      <c r="B79" s="26"/>
      <c r="C79" s="16">
        <f>+C80</f>
        <v>334620</v>
      </c>
    </row>
    <row r="80" spans="1:4" x14ac:dyDescent="0.25">
      <c r="A80" s="25" t="s">
        <v>62</v>
      </c>
      <c r="B80" s="25"/>
      <c r="C80" s="15">
        <v>334620</v>
      </c>
    </row>
    <row r="81" spans="1:4" x14ac:dyDescent="0.25">
      <c r="A81" s="26" t="s">
        <v>6</v>
      </c>
      <c r="B81" s="26"/>
      <c r="C81" s="16">
        <f>+C23+C62+C70+C79</f>
        <v>2067601917</v>
      </c>
      <c r="D81" s="24"/>
    </row>
    <row r="82" spans="1:4" x14ac:dyDescent="0.25">
      <c r="A82" s="17"/>
      <c r="B82" s="18"/>
      <c r="C82" s="19"/>
    </row>
    <row r="83" spans="1:4" x14ac:dyDescent="0.25">
      <c r="A83" s="22" t="s">
        <v>88</v>
      </c>
      <c r="B83" s="18"/>
      <c r="C83" s="19"/>
    </row>
    <row r="84" spans="1:4" x14ac:dyDescent="0.25">
      <c r="A84" s="26" t="s">
        <v>10</v>
      </c>
      <c r="B84" s="26"/>
      <c r="C84" s="12" t="s">
        <v>1</v>
      </c>
    </row>
    <row r="85" spans="1:4" ht="16.2" customHeight="1" x14ac:dyDescent="0.25">
      <c r="A85" s="25" t="s">
        <v>63</v>
      </c>
      <c r="B85" s="25"/>
      <c r="C85" s="15">
        <v>20792750</v>
      </c>
    </row>
    <row r="86" spans="1:4" x14ac:dyDescent="0.25">
      <c r="A86" s="26" t="s">
        <v>6</v>
      </c>
      <c r="B86" s="26"/>
      <c r="C86" s="16">
        <f>+C85</f>
        <v>20792750</v>
      </c>
    </row>
    <row r="87" spans="1:4" ht="17.25" customHeight="1" x14ac:dyDescent="0.25">
      <c r="A87" s="26" t="s">
        <v>64</v>
      </c>
      <c r="B87" s="26"/>
      <c r="C87" s="16">
        <f>+C81+C86</f>
        <v>2088394667</v>
      </c>
    </row>
    <row r="88" spans="1:4" x14ac:dyDescent="0.25">
      <c r="A88" s="3"/>
    </row>
    <row r="89" spans="1:4" x14ac:dyDescent="0.25">
      <c r="A89" s="6" t="s">
        <v>89</v>
      </c>
    </row>
    <row r="90" spans="1:4" ht="24" customHeight="1" x14ac:dyDescent="0.25">
      <c r="A90" s="26" t="s">
        <v>7</v>
      </c>
      <c r="B90" s="26"/>
      <c r="C90" s="12" t="s">
        <v>1</v>
      </c>
    </row>
    <row r="91" spans="1:4" x14ac:dyDescent="0.25">
      <c r="A91" s="29" t="s">
        <v>66</v>
      </c>
      <c r="B91" s="29"/>
      <c r="C91" s="20"/>
    </row>
    <row r="92" spans="1:4" x14ac:dyDescent="0.25">
      <c r="A92" s="25" t="s">
        <v>77</v>
      </c>
      <c r="B92" s="25"/>
      <c r="C92" s="15">
        <v>6088807179</v>
      </c>
    </row>
    <row r="93" spans="1:4" ht="15" customHeight="1" x14ac:dyDescent="0.25">
      <c r="A93" s="25" t="s">
        <v>78</v>
      </c>
      <c r="B93" s="25"/>
      <c r="C93" s="15">
        <v>246245037</v>
      </c>
    </row>
    <row r="94" spans="1:4" x14ac:dyDescent="0.25">
      <c r="A94" s="26" t="s">
        <v>93</v>
      </c>
      <c r="B94" s="26"/>
      <c r="C94" s="16">
        <f>+C92+C93</f>
        <v>6335052216</v>
      </c>
    </row>
    <row r="95" spans="1:4" x14ac:dyDescent="0.25">
      <c r="A95" s="29" t="s">
        <v>67</v>
      </c>
      <c r="B95" s="29"/>
      <c r="C95" s="29"/>
    </row>
    <row r="96" spans="1:4" x14ac:dyDescent="0.25">
      <c r="A96" s="25" t="s">
        <v>68</v>
      </c>
      <c r="B96" s="25"/>
      <c r="C96" s="15">
        <v>46685715</v>
      </c>
    </row>
    <row r="97" spans="1:3" x14ac:dyDescent="0.25">
      <c r="A97" s="29" t="s">
        <v>69</v>
      </c>
      <c r="B97" s="29"/>
      <c r="C97" s="29"/>
    </row>
    <row r="98" spans="1:3" x14ac:dyDescent="0.25">
      <c r="A98" s="25" t="s">
        <v>26</v>
      </c>
      <c r="B98" s="25"/>
      <c r="C98" s="15">
        <v>48917501</v>
      </c>
    </row>
    <row r="99" spans="1:3" x14ac:dyDescent="0.25">
      <c r="A99" s="26" t="s">
        <v>70</v>
      </c>
      <c r="B99" s="26"/>
      <c r="C99" s="16">
        <f>+C96+C98</f>
        <v>95603216</v>
      </c>
    </row>
    <row r="100" spans="1:3" ht="23.4" customHeight="1" x14ac:dyDescent="0.25">
      <c r="A100" s="26" t="s">
        <v>3</v>
      </c>
      <c r="B100" s="26"/>
      <c r="C100" s="21">
        <f>+C94+C99</f>
        <v>6430655432</v>
      </c>
    </row>
    <row r="101" spans="1:3" x14ac:dyDescent="0.25">
      <c r="A101" s="5"/>
      <c r="B101" s="5"/>
      <c r="C101" s="9"/>
    </row>
    <row r="102" spans="1:3" ht="18" customHeight="1" x14ac:dyDescent="0.25">
      <c r="A102" s="26" t="s">
        <v>7</v>
      </c>
      <c r="B102" s="26"/>
      <c r="C102" s="12" t="s">
        <v>1</v>
      </c>
    </row>
    <row r="103" spans="1:3" x14ac:dyDescent="0.25">
      <c r="A103" s="25" t="s">
        <v>71</v>
      </c>
      <c r="B103" s="25"/>
      <c r="C103" s="15">
        <v>137902531</v>
      </c>
    </row>
    <row r="104" spans="1:3" x14ac:dyDescent="0.25">
      <c r="A104" s="25" t="s">
        <v>72</v>
      </c>
      <c r="B104" s="25"/>
      <c r="C104" s="15">
        <v>189811926</v>
      </c>
    </row>
    <row r="105" spans="1:3" x14ac:dyDescent="0.25">
      <c r="A105" s="25" t="s">
        <v>73</v>
      </c>
      <c r="B105" s="25"/>
      <c r="C105" s="15">
        <f>620660625+15638881</f>
        <v>636299506</v>
      </c>
    </row>
    <row r="106" spans="1:3" x14ac:dyDescent="0.25">
      <c r="A106" s="25" t="s">
        <v>102</v>
      </c>
      <c r="B106" s="25"/>
      <c r="C106" s="15">
        <v>12138008</v>
      </c>
    </row>
    <row r="107" spans="1:3" x14ac:dyDescent="0.25">
      <c r="A107" s="25" t="s">
        <v>104</v>
      </c>
      <c r="B107" s="25"/>
      <c r="C107" s="15">
        <v>2429787</v>
      </c>
    </row>
    <row r="108" spans="1:3" ht="12.75" customHeight="1" x14ac:dyDescent="0.25">
      <c r="A108" s="31" t="s">
        <v>74</v>
      </c>
      <c r="B108" s="32"/>
      <c r="C108" s="15">
        <v>154522843</v>
      </c>
    </row>
    <row r="109" spans="1:3" x14ac:dyDescent="0.25">
      <c r="A109" s="25" t="s">
        <v>103</v>
      </c>
      <c r="B109" s="25"/>
      <c r="C109" s="15">
        <v>553000000</v>
      </c>
    </row>
    <row r="110" spans="1:3" x14ac:dyDescent="0.25">
      <c r="A110" s="26" t="s">
        <v>75</v>
      </c>
      <c r="B110" s="26"/>
      <c r="C110" s="16">
        <f>SUM(C103:C109)</f>
        <v>1686104601</v>
      </c>
    </row>
    <row r="111" spans="1:3" x14ac:dyDescent="0.25">
      <c r="A111" s="4"/>
      <c r="B111" s="4"/>
      <c r="C111" s="10"/>
    </row>
    <row r="112" spans="1:3" x14ac:dyDescent="0.25">
      <c r="A112" s="26" t="s">
        <v>76</v>
      </c>
      <c r="B112" s="26"/>
      <c r="C112" s="16">
        <f>+C100+C110</f>
        <v>8116760033</v>
      </c>
    </row>
    <row r="113" spans="1:3" ht="26.25" customHeight="1" x14ac:dyDescent="0.25">
      <c r="A113" s="30" t="s">
        <v>94</v>
      </c>
      <c r="B113" s="30"/>
      <c r="C113" s="30"/>
    </row>
    <row r="114" spans="1:3" x14ac:dyDescent="0.25">
      <c r="A114" s="4"/>
      <c r="B114" s="4"/>
      <c r="C114" s="10"/>
    </row>
    <row r="115" spans="1:3" x14ac:dyDescent="0.25">
      <c r="A115" s="6" t="s">
        <v>90</v>
      </c>
    </row>
    <row r="116" spans="1:3" x14ac:dyDescent="0.25">
      <c r="A116" s="3"/>
    </row>
    <row r="117" spans="1:3" ht="17.399999999999999" customHeight="1" x14ac:dyDescent="0.25">
      <c r="A117" s="26" t="s">
        <v>96</v>
      </c>
      <c r="B117" s="26"/>
      <c r="C117" s="12" t="s">
        <v>1</v>
      </c>
    </row>
    <row r="118" spans="1:3" x14ac:dyDescent="0.25">
      <c r="A118" s="25" t="s">
        <v>65</v>
      </c>
      <c r="B118" s="25"/>
      <c r="C118" s="15">
        <f>+C24-C38-C39+C50+C86+C94+C108-C49</f>
        <v>6828839216</v>
      </c>
    </row>
    <row r="119" spans="1:3" x14ac:dyDescent="0.25">
      <c r="A119" s="25" t="s">
        <v>97</v>
      </c>
      <c r="B119" s="25"/>
      <c r="C119" s="15">
        <f>+C49+C109</f>
        <v>1208930106</v>
      </c>
    </row>
    <row r="120" spans="1:3" x14ac:dyDescent="0.25">
      <c r="A120" s="25" t="s">
        <v>55</v>
      </c>
      <c r="B120" s="25"/>
      <c r="C120" s="15">
        <f>+C71+C105</f>
        <v>831501538</v>
      </c>
    </row>
    <row r="121" spans="1:3" x14ac:dyDescent="0.25">
      <c r="A121" s="25" t="s">
        <v>79</v>
      </c>
      <c r="B121" s="25"/>
      <c r="C121" s="15">
        <f>+C66+C103</f>
        <v>552589201</v>
      </c>
    </row>
    <row r="122" spans="1:3" x14ac:dyDescent="0.25">
      <c r="A122" s="25" t="s">
        <v>80</v>
      </c>
      <c r="B122" s="25"/>
      <c r="C122" s="15">
        <f>+C63+C64+C65+C104</f>
        <v>385612898</v>
      </c>
    </row>
    <row r="123" spans="1:3" x14ac:dyDescent="0.25">
      <c r="A123" s="25" t="s">
        <v>68</v>
      </c>
      <c r="B123" s="25"/>
      <c r="C123" s="15">
        <f>+C96+C68+C69</f>
        <v>105994572</v>
      </c>
    </row>
    <row r="124" spans="1:3" x14ac:dyDescent="0.25">
      <c r="A124" s="25" t="s">
        <v>26</v>
      </c>
      <c r="B124" s="25"/>
      <c r="C124" s="15">
        <f>+C98+C38+C107</f>
        <v>56275633</v>
      </c>
    </row>
    <row r="125" spans="1:3" x14ac:dyDescent="0.25">
      <c r="A125" s="25" t="s">
        <v>51</v>
      </c>
      <c r="B125" s="25"/>
      <c r="C125" s="15">
        <f>+C67</f>
        <v>41618101</v>
      </c>
    </row>
    <row r="126" spans="1:3" x14ac:dyDescent="0.25">
      <c r="A126" s="25" t="s">
        <v>58</v>
      </c>
      <c r="B126" s="25"/>
      <c r="C126" s="15">
        <f>+C74</f>
        <v>40049676</v>
      </c>
    </row>
    <row r="127" spans="1:3" x14ac:dyDescent="0.25">
      <c r="A127" s="25" t="s">
        <v>57</v>
      </c>
      <c r="B127" s="25"/>
      <c r="C127" s="15">
        <f>+C73</f>
        <v>44794985</v>
      </c>
    </row>
    <row r="128" spans="1:3" x14ac:dyDescent="0.25">
      <c r="A128" s="25" t="s">
        <v>101</v>
      </c>
      <c r="B128" s="25"/>
      <c r="C128" s="15">
        <f>+C77</f>
        <v>46159133</v>
      </c>
    </row>
    <row r="129" spans="1:3" x14ac:dyDescent="0.25">
      <c r="A129" s="25" t="s">
        <v>59</v>
      </c>
      <c r="B129" s="25"/>
      <c r="C129" s="15">
        <f>+C75</f>
        <v>28370958</v>
      </c>
    </row>
    <row r="130" spans="1:3" x14ac:dyDescent="0.25">
      <c r="A130" s="25" t="s">
        <v>56</v>
      </c>
      <c r="B130" s="25"/>
      <c r="C130" s="15">
        <f>+C72+C106</f>
        <v>27109047</v>
      </c>
    </row>
    <row r="131" spans="1:3" x14ac:dyDescent="0.25">
      <c r="A131" s="25" t="s">
        <v>9</v>
      </c>
      <c r="B131" s="25"/>
      <c r="C131" s="15">
        <f>+C78+C17</f>
        <v>17027421</v>
      </c>
    </row>
    <row r="132" spans="1:3" x14ac:dyDescent="0.25">
      <c r="A132" s="25" t="s">
        <v>60</v>
      </c>
      <c r="B132" s="25"/>
      <c r="C132" s="15">
        <f>+C76</f>
        <v>1706556</v>
      </c>
    </row>
    <row r="133" spans="1:3" x14ac:dyDescent="0.25">
      <c r="A133" s="25" t="s">
        <v>62</v>
      </c>
      <c r="B133" s="25"/>
      <c r="C133" s="15">
        <f>+C80</f>
        <v>334620</v>
      </c>
    </row>
    <row r="134" spans="1:3" x14ac:dyDescent="0.25">
      <c r="A134" s="25" t="s">
        <v>27</v>
      </c>
      <c r="B134" s="25"/>
      <c r="C134" s="15">
        <f>+C39</f>
        <v>120000</v>
      </c>
    </row>
    <row r="135" spans="1:3" x14ac:dyDescent="0.25">
      <c r="A135" s="26" t="s">
        <v>6</v>
      </c>
      <c r="B135" s="26"/>
      <c r="C135" s="16">
        <f>SUM(C118:C134)</f>
        <v>10217033661</v>
      </c>
    </row>
  </sheetData>
  <mergeCells count="115">
    <mergeCell ref="A77:B77"/>
    <mergeCell ref="A128:B128"/>
    <mergeCell ref="A118:B118"/>
    <mergeCell ref="A108:B108"/>
    <mergeCell ref="A80:B80"/>
    <mergeCell ref="A102:B102"/>
    <mergeCell ref="A119:B119"/>
    <mergeCell ref="A134:B134"/>
    <mergeCell ref="A59:B59"/>
    <mergeCell ref="A60:B60"/>
    <mergeCell ref="A92:B92"/>
    <mergeCell ref="A93:B93"/>
    <mergeCell ref="A90:B90"/>
    <mergeCell ref="A96:B96"/>
    <mergeCell ref="A76:B76"/>
    <mergeCell ref="A106:B106"/>
    <mergeCell ref="A51:B51"/>
    <mergeCell ref="A72:B72"/>
    <mergeCell ref="A73:B73"/>
    <mergeCell ref="A74:B74"/>
    <mergeCell ref="A75:B75"/>
    <mergeCell ref="A61:B61"/>
    <mergeCell ref="A63:B63"/>
    <mergeCell ref="A135:B135"/>
    <mergeCell ref="A100:B100"/>
    <mergeCell ref="A133:B133"/>
    <mergeCell ref="A70:B70"/>
    <mergeCell ref="A62:B62"/>
    <mergeCell ref="A95:C95"/>
    <mergeCell ref="A81:B81"/>
    <mergeCell ref="A98:B98"/>
    <mergeCell ref="A103:B103"/>
    <mergeCell ref="A78:B78"/>
    <mergeCell ref="A71:B71"/>
    <mergeCell ref="A107:B107"/>
    <mergeCell ref="A86:B86"/>
    <mergeCell ref="A87:B87"/>
    <mergeCell ref="A79:B79"/>
    <mergeCell ref="A112:B112"/>
    <mergeCell ref="A109:B109"/>
    <mergeCell ref="A113:C113"/>
    <mergeCell ref="A110:B110"/>
    <mergeCell ref="A97:C97"/>
    <mergeCell ref="A99:B99"/>
    <mergeCell ref="A105:B105"/>
    <mergeCell ref="A85:B85"/>
    <mergeCell ref="A84:B84"/>
    <mergeCell ref="A1:C1"/>
    <mergeCell ref="A129:B129"/>
    <mergeCell ref="A130:B130"/>
    <mergeCell ref="A131:B131"/>
    <mergeCell ref="A132:B132"/>
    <mergeCell ref="A122:B122"/>
    <mergeCell ref="A123:B123"/>
    <mergeCell ref="A124:B124"/>
    <mergeCell ref="A125:B125"/>
    <mergeCell ref="A126:B126"/>
    <mergeCell ref="A127:B127"/>
    <mergeCell ref="A120:B120"/>
    <mergeCell ref="A121:B121"/>
    <mergeCell ref="A49:B49"/>
    <mergeCell ref="A18:B18"/>
    <mergeCell ref="A50:B50"/>
    <mergeCell ref="A104:B104"/>
    <mergeCell ref="A94:B94"/>
    <mergeCell ref="A91:B91"/>
    <mergeCell ref="A45:B45"/>
    <mergeCell ref="A46:B46"/>
    <mergeCell ref="A32:B32"/>
    <mergeCell ref="A33:B33"/>
    <mergeCell ref="A117:B117"/>
    <mergeCell ref="A3:B3"/>
    <mergeCell ref="A7:B7"/>
    <mergeCell ref="A9:B9"/>
    <mergeCell ref="A10:B10"/>
    <mergeCell ref="A11:B11"/>
    <mergeCell ref="A12:B12"/>
    <mergeCell ref="A16:B16"/>
    <mergeCell ref="A17:B17"/>
    <mergeCell ref="A22:B22"/>
    <mergeCell ref="A23:B23"/>
    <mergeCell ref="A24:B24"/>
    <mergeCell ref="A25:B25"/>
    <mergeCell ref="A40:B40"/>
    <mergeCell ref="A41:B41"/>
    <mergeCell ref="A42:B42"/>
    <mergeCell ref="A26:B26"/>
    <mergeCell ref="A47:B47"/>
    <mergeCell ref="A28:B28"/>
    <mergeCell ref="A29:B29"/>
    <mergeCell ref="A30:B30"/>
    <mergeCell ref="A43:B43"/>
    <mergeCell ref="A44:B44"/>
    <mergeCell ref="A27:B27"/>
    <mergeCell ref="A34:B34"/>
    <mergeCell ref="A35:B35"/>
    <mergeCell ref="A36:B36"/>
    <mergeCell ref="A37:B37"/>
    <mergeCell ref="A38:B38"/>
    <mergeCell ref="A39:B39"/>
    <mergeCell ref="A31:B31"/>
    <mergeCell ref="A48:B48"/>
    <mergeCell ref="A64:B64"/>
    <mergeCell ref="A65:B65"/>
    <mergeCell ref="A66:B66"/>
    <mergeCell ref="A67:B67"/>
    <mergeCell ref="A68:B68"/>
    <mergeCell ref="A69:B69"/>
    <mergeCell ref="A52:B52"/>
    <mergeCell ref="A53:B53"/>
    <mergeCell ref="A54:B54"/>
    <mergeCell ref="A58:B58"/>
    <mergeCell ref="A57:B57"/>
    <mergeCell ref="A55:B55"/>
    <mergeCell ref="A56:B56"/>
  </mergeCells>
  <pageMargins left="0.98425196850393704" right="0.39370078740157483" top="1.5748031496062993" bottom="0.74803149606299213" header="0.31496062992125984" footer="0.31496062992125984"/>
  <pageSetup fitToHeight="4" orientation="portrait" horizontalDpi="4294967295" verticalDpi="4294967295" r:id="rId1"/>
  <rowBreaks count="2" manualBreakCount="2">
    <brk id="49" max="16383" man="1"/>
    <brk id="87" max="16383" man="1"/>
  </rowBreaks>
  <ignoredErrors>
    <ignoredError sqref="C1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DCAMACHO</dc:creator>
  <cp:lastModifiedBy>Usuario</cp:lastModifiedBy>
  <cp:lastPrinted>2024-10-22T19:38:55Z</cp:lastPrinted>
  <dcterms:created xsi:type="dcterms:W3CDTF">2018-10-06T20:05:50Z</dcterms:created>
  <dcterms:modified xsi:type="dcterms:W3CDTF">2024-10-22T19:38:57Z</dcterms:modified>
</cp:coreProperties>
</file>